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asterec\Documents\Závěrečný účet\Závěrečný účet 2025\"/>
    </mc:Choice>
  </mc:AlternateContent>
  <xr:revisionPtr revIDLastSave="0" documentId="13_ncr:1_{87381F61-73D0-497A-BC2F-F419D0E0B25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tr.1" sheetId="1" r:id="rId1"/>
    <sheet name="str.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1" i="2" l="1"/>
  <c r="F28" i="2"/>
  <c r="G27" i="2"/>
  <c r="E28" i="2"/>
  <c r="G26" i="2"/>
  <c r="G25" i="2"/>
  <c r="G24" i="2"/>
  <c r="E11" i="1"/>
  <c r="D16" i="1"/>
  <c r="C16" i="1"/>
  <c r="B16" i="1"/>
  <c r="D13" i="1"/>
  <c r="C13" i="1"/>
  <c r="B13" i="1"/>
  <c r="G14" i="2"/>
  <c r="G15" i="2"/>
  <c r="G16" i="2"/>
  <c r="G17" i="2"/>
  <c r="G18" i="2"/>
  <c r="G19" i="2"/>
  <c r="G20" i="2"/>
  <c r="G22" i="2"/>
  <c r="G23" i="2"/>
  <c r="G12" i="2"/>
  <c r="G13" i="2"/>
  <c r="G11" i="2"/>
  <c r="B17" i="1" l="1"/>
  <c r="C17" i="1"/>
  <c r="D17" i="1"/>
  <c r="E10" i="1"/>
  <c r="E12" i="1"/>
  <c r="E14" i="1"/>
  <c r="E15" i="1"/>
  <c r="E9" i="1"/>
  <c r="E17" i="1" l="1"/>
  <c r="E13" i="1"/>
  <c r="E16" i="1"/>
  <c r="B51" i="1"/>
</calcChain>
</file>

<file path=xl/sharedStrings.xml><?xml version="1.0" encoding="utf-8"?>
<sst xmlns="http://schemas.openxmlformats.org/spreadsheetml/2006/main" count="112" uniqueCount="100">
  <si>
    <t>Obec Klášterec nad Orlicí</t>
  </si>
  <si>
    <t>Schvál. rozpočet</t>
  </si>
  <si>
    <t>Uprav. rozpočet</t>
  </si>
  <si>
    <t>% plnění k uprav. rozpočtu</t>
  </si>
  <si>
    <t>Třída 1 - Daňové příjmy</t>
  </si>
  <si>
    <t>Třída 2 - Nedaňové příjmy</t>
  </si>
  <si>
    <t>Třída 3 - Kapitálové příjmy</t>
  </si>
  <si>
    <t>Třída 4 - Přijaté dotace</t>
  </si>
  <si>
    <t>Příjmy celkem</t>
  </si>
  <si>
    <t>Třída 6 - Kapitálové výdaje</t>
  </si>
  <si>
    <t>Výdaje celkem</t>
  </si>
  <si>
    <t>2) Hospodářská činnost obce</t>
  </si>
  <si>
    <t>Obec Klášterec nad Orlicí nevede hospodářskou činnost.</t>
  </si>
  <si>
    <t>3) Stav účelových fondů</t>
  </si>
  <si>
    <t>Pokladna</t>
  </si>
  <si>
    <t>celkem</t>
  </si>
  <si>
    <t>5) Hospodaření příspěvkových organizací zřízených obcí</t>
  </si>
  <si>
    <t>6) Vyúčtování finančních vztahů ke státnímu rozpočtu a ostatním rozpočtům veřejné úrovně</t>
  </si>
  <si>
    <t>účel</t>
  </si>
  <si>
    <t>ÚZ</t>
  </si>
  <si>
    <t>položka</t>
  </si>
  <si>
    <t>čerpání</t>
  </si>
  <si>
    <t>čerpání v %</t>
  </si>
  <si>
    <t xml:space="preserve">poskytovatel </t>
  </si>
  <si>
    <t>Běžný účet ČNB</t>
  </si>
  <si>
    <t>Běžný účet Moneta Bank</t>
  </si>
  <si>
    <t>Běžný účet Moneta - spořící</t>
  </si>
  <si>
    <t>Běžný účet - jistoty</t>
  </si>
  <si>
    <t>Klášterec nad Orlicí 167, IČ: 00279021</t>
  </si>
  <si>
    <t>Běžný účet - ČSOB</t>
  </si>
  <si>
    <t>Běžný účet ČSOB - spořící</t>
  </si>
  <si>
    <t>MF</t>
  </si>
  <si>
    <t>Fond pro obnovu kanalizace</t>
  </si>
  <si>
    <t>(§ 17 zákona č. 250/2000 Sb. , o rozpočt. pravidlech územních rozpočtů, ve znění platných předpisů)</t>
  </si>
  <si>
    <t>Celkem</t>
  </si>
  <si>
    <t>elektronické úřední desce.</t>
  </si>
  <si>
    <t>Úvěr čerpaný u ČSOB Leasing, a.s. v roce 2021.</t>
  </si>
  <si>
    <t>Smlouva číslo: 7124424 na částku 448 323,- Kč.</t>
  </si>
  <si>
    <t>Termínovaný vklad</t>
  </si>
  <si>
    <t>přijatá dotace</t>
  </si>
  <si>
    <r>
      <rPr>
        <b/>
        <u/>
        <sz val="11"/>
        <color theme="1"/>
        <rFont val="Calibri"/>
        <family val="2"/>
        <charset val="238"/>
        <scheme val="minor"/>
      </rPr>
      <t>Sociální fond</t>
    </r>
    <r>
      <rPr>
        <sz val="11"/>
        <color theme="1"/>
        <rFont val="Calibri"/>
        <family val="2"/>
        <charset val="238"/>
        <scheme val="minor"/>
      </rPr>
      <t xml:space="preserve"> - tvorba a čerpání se řídí Směrnicí pro tvorbu a využívání Sociálního fondu schválenou</t>
    </r>
  </si>
  <si>
    <t>MV</t>
  </si>
  <si>
    <t>Globální dotace</t>
  </si>
  <si>
    <t>MZE</t>
  </si>
  <si>
    <t>Obec Pastviny</t>
  </si>
  <si>
    <t>KU</t>
  </si>
  <si>
    <t>ZŠ - příroda do školy</t>
  </si>
  <si>
    <t>Třída 5 - Běžné výdaje</t>
  </si>
  <si>
    <t>Saldo: Příjmy - Výdaje</t>
  </si>
  <si>
    <t>Třída 8 - Financování</t>
  </si>
  <si>
    <t>Podrobné plnění rozpočtu příjmů a výdajů obce je uvedeno v příloze.</t>
  </si>
  <si>
    <t>Přezkoumání hospodaření provedly kontrolorky z Pardubického kraje: Bc. Zdeňka Fassnerová a Zdeňka</t>
  </si>
  <si>
    <t>Škarková. Přezkoumání bylo provedeno v souladu se zákonem č. 420/2004 Sb., § 4 a § 6 zákona č. 255/2012 Sb.</t>
  </si>
  <si>
    <t>Oprava místní komunikace</t>
  </si>
  <si>
    <t>Výjezd hasičů</t>
  </si>
  <si>
    <t>Potravinová obslužnost</t>
  </si>
  <si>
    <t>(§ 10 odst. 3 písme. A) zákona č. 420/2004 Sb.).</t>
  </si>
  <si>
    <t>Zpracovala: Jitka Krčmářová</t>
  </si>
  <si>
    <t>1) Údaje o plnění příjmů a výdajů za rok 2025 (údaje jsou v Kč)</t>
  </si>
  <si>
    <t>Plnění k                   31. 12. 2025</t>
  </si>
  <si>
    <t>Výše zůstatků nesplacených dlouhodobých úvěrů vykazovaných ke dni 31. 12. 2025</t>
  </si>
  <si>
    <t>Zůstatek     0,00 Kč.</t>
  </si>
  <si>
    <t>Poslední splátka úvěru byla uhrazena dne 8. 4. 2025.</t>
  </si>
  <si>
    <r>
      <rPr>
        <b/>
        <u/>
        <sz val="11"/>
        <color theme="1"/>
        <rFont val="Calibri"/>
        <family val="2"/>
        <charset val="238"/>
        <scheme val="minor"/>
      </rPr>
      <t>Fond pro financování obnovy kanalizace v majetku obce</t>
    </r>
    <r>
      <rPr>
        <sz val="11"/>
        <color theme="1"/>
        <rFont val="Calibri"/>
        <family val="2"/>
        <charset val="238"/>
        <scheme val="minor"/>
      </rPr>
      <t xml:space="preserve"> - tento fond byl zřízen v roce 2019 pro zajištění obnovy</t>
    </r>
  </si>
  <si>
    <t>4) Stav prostředků na bankovních účtech a v pokladně k 31. 12. 2025</t>
  </si>
  <si>
    <t>Běžný účet ČSOB - platba kartou</t>
  </si>
  <si>
    <t>Běžný účet - charita</t>
  </si>
  <si>
    <r>
      <rPr>
        <u/>
        <sz val="11"/>
        <color theme="1"/>
        <rFont val="Calibri"/>
        <family val="2"/>
        <charset val="238"/>
        <scheme val="minor"/>
      </rPr>
      <t xml:space="preserve">Základní škola </t>
    </r>
    <r>
      <rPr>
        <sz val="11"/>
        <color theme="1"/>
        <rFont val="Calibri"/>
        <family val="2"/>
        <charset val="238"/>
        <scheme val="minor"/>
      </rPr>
      <t>- výsledek hospodaření k 31. 12. 2025 činil zisk 4 009,31 Kč. Zastupitelstvo</t>
    </r>
  </si>
  <si>
    <r>
      <t>obce schválilo usnesením č. 748,26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ze dne 25. 2. 2026 převod zisku do rezervního fondu ZŠ.</t>
    </r>
  </si>
  <si>
    <r>
      <rPr>
        <u/>
        <sz val="11"/>
        <color theme="1"/>
        <rFont val="Calibri"/>
        <family val="2"/>
        <charset val="238"/>
        <scheme val="minor"/>
      </rPr>
      <t>Mateřská škola</t>
    </r>
    <r>
      <rPr>
        <sz val="11"/>
        <color theme="1"/>
        <rFont val="Calibri"/>
        <family val="2"/>
        <charset val="238"/>
        <scheme val="minor"/>
      </rPr>
      <t xml:space="preserve"> - výsledek hospodaření k 31. 12. 2025 činil zisk  4 489,55 Kč. Zastupitelstvo</t>
    </r>
  </si>
  <si>
    <t xml:space="preserve">obce schválilo usnesením č. 748,26 ze dne 25.2.2026 převedení zisku do rezerního fondu MŠ. </t>
  </si>
  <si>
    <t>kanalizace v části obceCertovka již nebude provozována, proto byl tento fond zrušen. Schváleno ZO, č. usn. 620/25.</t>
  </si>
  <si>
    <t xml:space="preserve">byla zkouladována kanalizační sť, kterou vybudovala firma Vodovody a kanalizace, a.s. Jablonné nad Orlicí. Stoková </t>
  </si>
  <si>
    <t>Volby do Parlamentu ČR</t>
  </si>
  <si>
    <t>Ochrana lesa</t>
  </si>
  <si>
    <t>MŠMT</t>
  </si>
  <si>
    <t>OP Jak  - MŠ</t>
  </si>
  <si>
    <t>OP Jak - ZŠ</t>
  </si>
  <si>
    <t>SDH - radiostanice</t>
  </si>
  <si>
    <t>DSO Orlicko</t>
  </si>
  <si>
    <t>SZIF</t>
  </si>
  <si>
    <t>Kubota 4x4</t>
  </si>
  <si>
    <t>SDH - přívěsný vozík</t>
  </si>
  <si>
    <t>Většina dotací byla 100% vyčerpána. Dotace na volby do Parlamentu ČR byla použita částečně.</t>
  </si>
  <si>
    <t>Přeplatek ve výši 1 128,87 Kč byl vrácen dne 22. 1. 2026 na účet KÚ Pardubice.  Dotace poskytnuté</t>
  </si>
  <si>
    <t xml:space="preserve">z MŠMT na Operační program JAK pro MŠ a ZŠ byly použity částečně, zbylá část bude čerpána v </t>
  </si>
  <si>
    <t>následujících letech.</t>
  </si>
  <si>
    <t>7) Zpráva o výsledku přezkoumání hospodaření obce za rok 2025</t>
  </si>
  <si>
    <t xml:space="preserve">Dílčí přezkum byl proveden dne 18. 9. 2025 a konečné přezkoumání bylo vykonáno dne 2. 4. 2026. </t>
  </si>
  <si>
    <r>
      <rPr>
        <b/>
        <sz val="11"/>
        <rFont val="Calibri"/>
        <family val="2"/>
        <charset val="238"/>
        <scheme val="minor"/>
      </rPr>
      <t>Závěr zprávy:</t>
    </r>
    <r>
      <rPr>
        <sz val="11"/>
        <rFont val="Calibri"/>
        <family val="2"/>
        <charset val="238"/>
        <scheme val="minor"/>
      </rPr>
      <t xml:space="preserve"> při přezkoumání hospodaření obce za rok 2025 nebyly zjištěny chyby a nedostatky</t>
    </r>
  </si>
  <si>
    <t>Plné znění zprávy o provedeném přezkoumání hospodaření obce za rok 2025 je vyvěšeno na</t>
  </si>
  <si>
    <t>Oslavy 135 let SDH</t>
  </si>
  <si>
    <t>Knihovna</t>
  </si>
  <si>
    <r>
      <t xml:space="preserve">zastupitelstvem obce dne 29.11.2023 usnesení č.263/23. Stav k 31. 12. 2025 činil </t>
    </r>
    <r>
      <rPr>
        <b/>
        <sz val="11"/>
        <color theme="1"/>
        <rFont val="Calibri"/>
        <family val="2"/>
        <charset val="238"/>
        <scheme val="minor"/>
      </rPr>
      <t>174 547,81 Kč.</t>
    </r>
  </si>
  <si>
    <t xml:space="preserve">a provozování vodohodposářského majetku obce (stoková kanalizace v části obce "Čertovka). V březnu roku 2024 </t>
  </si>
  <si>
    <t>Závěrečný účet obce Klášterec nad Orlicí za rok 2025</t>
  </si>
  <si>
    <t>Vyvěšeno: 5. 5. 2026</t>
  </si>
  <si>
    <t>V Klášterci nad Orlicí dne 5. 5. 2026</t>
  </si>
  <si>
    <t>Schávleno zastupitelsetvem obce dne 29. 4. 2026, č. usnesení 781/26.</t>
  </si>
  <si>
    <t>Sejmuto: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</si>
</sst>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/>
    <xf numFmtId="4" fontId="1" fillId="0" borderId="1" xfId="0" applyNumberFormat="1" applyFont="1" applyBorder="1"/>
    <xf numFmtId="0" fontId="1" fillId="0" borderId="0" xfId="0" applyFont="1"/>
    <xf numFmtId="14" fontId="0" fillId="0" borderId="0" xfId="0" applyNumberForma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4" fontId="0" fillId="0" borderId="0" xfId="0" applyNumberFormat="1"/>
    <xf numFmtId="2" fontId="0" fillId="0" borderId="0" xfId="0" applyNumberFormat="1"/>
    <xf numFmtId="0" fontId="0" fillId="0" borderId="2" xfId="0" applyBorder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 shrinkToFit="1"/>
    </xf>
    <xf numFmtId="0" fontId="0" fillId="0" borderId="5" xfId="0" applyBorder="1"/>
    <xf numFmtId="2" fontId="0" fillId="0" borderId="6" xfId="0" applyNumberFormat="1" applyBorder="1"/>
    <xf numFmtId="0" fontId="1" fillId="0" borderId="5" xfId="0" applyFont="1" applyBorder="1"/>
    <xf numFmtId="2" fontId="1" fillId="0" borderId="6" xfId="0" applyNumberFormat="1" applyFont="1" applyBorder="1"/>
    <xf numFmtId="0" fontId="0" fillId="0" borderId="7" xfId="0" applyBorder="1"/>
    <xf numFmtId="4" fontId="0" fillId="0" borderId="8" xfId="0" applyNumberFormat="1" applyBorder="1"/>
    <xf numFmtId="2" fontId="0" fillId="0" borderId="9" xfId="0" applyNumberFormat="1" applyBorder="1"/>
    <xf numFmtId="0" fontId="1" fillId="0" borderId="0" xfId="0" applyFont="1" applyAlignment="1">
      <alignment horizontal="center" wrapText="1"/>
    </xf>
    <xf numFmtId="0" fontId="4" fillId="0" borderId="0" xfId="0" applyFont="1"/>
    <xf numFmtId="4" fontId="1" fillId="0" borderId="0" xfId="0" applyNumberFormat="1" applyFont="1"/>
    <xf numFmtId="0" fontId="4" fillId="0" borderId="1" xfId="0" applyFont="1" applyBorder="1" applyAlignment="1">
      <alignment wrapText="1"/>
    </xf>
    <xf numFmtId="0" fontId="7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8"/>
  <sheetViews>
    <sheetView topLeftCell="A19" workbookViewId="0">
      <selection activeCell="A54" sqref="A54"/>
    </sheetView>
  </sheetViews>
  <sheetFormatPr defaultRowHeight="15" x14ac:dyDescent="0.25"/>
  <cols>
    <col min="1" max="1" width="28.7109375" customWidth="1"/>
    <col min="2" max="2" width="13.5703125" customWidth="1"/>
    <col min="3" max="3" width="14.85546875" customWidth="1"/>
    <col min="4" max="5" width="16.7109375" customWidth="1"/>
    <col min="6" max="6" width="10.28515625" customWidth="1"/>
  </cols>
  <sheetData>
    <row r="1" spans="1:5" ht="21" x14ac:dyDescent="0.35">
      <c r="A1" s="27" t="s">
        <v>0</v>
      </c>
      <c r="B1" s="27"/>
      <c r="C1" s="27"/>
      <c r="D1" s="27"/>
      <c r="E1" s="27"/>
    </row>
    <row r="2" spans="1:5" x14ac:dyDescent="0.25">
      <c r="A2" s="28" t="s">
        <v>28</v>
      </c>
      <c r="B2" s="28"/>
      <c r="C2" s="28"/>
      <c r="D2" s="28"/>
      <c r="E2" s="28"/>
    </row>
    <row r="4" spans="1:5" ht="21" x14ac:dyDescent="0.35">
      <c r="A4" s="27" t="s">
        <v>95</v>
      </c>
      <c r="B4" s="27"/>
      <c r="C4" s="27"/>
      <c r="D4" s="27"/>
      <c r="E4" s="27"/>
    </row>
    <row r="5" spans="1:5" x14ac:dyDescent="0.25">
      <c r="A5" s="28" t="s">
        <v>33</v>
      </c>
      <c r="B5" s="28"/>
      <c r="C5" s="28"/>
      <c r="D5" s="28"/>
      <c r="E5" s="28"/>
    </row>
    <row r="6" spans="1:5" x14ac:dyDescent="0.25">
      <c r="A6" s="26"/>
      <c r="B6" s="26"/>
      <c r="C6" s="26"/>
      <c r="D6" s="26"/>
      <c r="E6" s="26"/>
    </row>
    <row r="7" spans="1:5" ht="15.75" thickBot="1" x14ac:dyDescent="0.3">
      <c r="A7" s="5" t="s">
        <v>58</v>
      </c>
    </row>
    <row r="8" spans="1:5" ht="30" x14ac:dyDescent="0.25">
      <c r="A8" s="11"/>
      <c r="B8" s="12" t="s">
        <v>1</v>
      </c>
      <c r="C8" s="12" t="s">
        <v>2</v>
      </c>
      <c r="D8" s="12" t="s">
        <v>59</v>
      </c>
      <c r="E8" s="13" t="s">
        <v>3</v>
      </c>
    </row>
    <row r="9" spans="1:5" x14ac:dyDescent="0.25">
      <c r="A9" s="14" t="s">
        <v>4</v>
      </c>
      <c r="B9" s="2">
        <v>22473068</v>
      </c>
      <c r="C9" s="2">
        <v>22973008</v>
      </c>
      <c r="D9" s="2">
        <v>23968555.34</v>
      </c>
      <c r="E9" s="15">
        <f>(D9/C9)*100</f>
        <v>104.33355240201891</v>
      </c>
    </row>
    <row r="10" spans="1:5" x14ac:dyDescent="0.25">
      <c r="A10" s="14" t="s">
        <v>5</v>
      </c>
      <c r="B10" s="2">
        <v>12631686</v>
      </c>
      <c r="C10" s="2">
        <v>13435087.58</v>
      </c>
      <c r="D10" s="2">
        <v>13629831.550000001</v>
      </c>
      <c r="E10" s="15">
        <f t="shared" ref="E10:E17" si="0">(D10/C10)*100</f>
        <v>101.44951768152151</v>
      </c>
    </row>
    <row r="11" spans="1:5" x14ac:dyDescent="0.25">
      <c r="A11" s="14" t="s">
        <v>6</v>
      </c>
      <c r="B11" s="2">
        <v>1156150</v>
      </c>
      <c r="C11" s="2">
        <v>1156150</v>
      </c>
      <c r="D11" s="2">
        <v>1172485</v>
      </c>
      <c r="E11" s="15">
        <f t="shared" si="0"/>
        <v>101.4128789516931</v>
      </c>
    </row>
    <row r="12" spans="1:5" x14ac:dyDescent="0.25">
      <c r="A12" s="14" t="s">
        <v>7</v>
      </c>
      <c r="B12" s="2">
        <v>238200</v>
      </c>
      <c r="C12" s="2">
        <v>3020442.78</v>
      </c>
      <c r="D12" s="2">
        <v>14539306.130000001</v>
      </c>
      <c r="E12" s="15">
        <f t="shared" si="0"/>
        <v>481.36340228898496</v>
      </c>
    </row>
    <row r="13" spans="1:5" s="5" customFormat="1" x14ac:dyDescent="0.25">
      <c r="A13" s="16" t="s">
        <v>8</v>
      </c>
      <c r="B13" s="4">
        <f>SUM(B9:B12)</f>
        <v>36499104</v>
      </c>
      <c r="C13" s="4">
        <f>SUM(C9:C12)</f>
        <v>40584688.359999999</v>
      </c>
      <c r="D13" s="4">
        <f>SUM(D9:D12)</f>
        <v>53310178.020000003</v>
      </c>
      <c r="E13" s="17">
        <f t="shared" si="0"/>
        <v>131.35539577665494</v>
      </c>
    </row>
    <row r="14" spans="1:5" x14ac:dyDescent="0.25">
      <c r="A14" s="14" t="s">
        <v>47</v>
      </c>
      <c r="B14" s="2">
        <v>25586293</v>
      </c>
      <c r="C14" s="2">
        <v>28862878.280000001</v>
      </c>
      <c r="D14" s="2">
        <v>38914163.149999999</v>
      </c>
      <c r="E14" s="15">
        <f t="shared" si="0"/>
        <v>134.82426379133798</v>
      </c>
    </row>
    <row r="15" spans="1:5" x14ac:dyDescent="0.25">
      <c r="A15" s="14" t="s">
        <v>9</v>
      </c>
      <c r="B15" s="2">
        <v>11386040</v>
      </c>
      <c r="C15" s="2">
        <v>12195040</v>
      </c>
      <c r="D15" s="2">
        <v>7801579.4400000004</v>
      </c>
      <c r="E15" s="15">
        <f t="shared" si="0"/>
        <v>63.973381309122402</v>
      </c>
    </row>
    <row r="16" spans="1:5" s="5" customFormat="1" x14ac:dyDescent="0.25">
      <c r="A16" s="16" t="s">
        <v>10</v>
      </c>
      <c r="B16" s="4">
        <f>SUM(B14:B15)</f>
        <v>36972333</v>
      </c>
      <c r="C16" s="4">
        <f>SUM(C14:C15)</f>
        <v>41057918.280000001</v>
      </c>
      <c r="D16" s="4">
        <f>SUM(D14:D15)</f>
        <v>46715742.589999996</v>
      </c>
      <c r="E16" s="17">
        <f t="shared" si="0"/>
        <v>113.78010514662652</v>
      </c>
    </row>
    <row r="17" spans="1:5" s="5" customFormat="1" x14ac:dyDescent="0.25">
      <c r="A17" s="16" t="s">
        <v>48</v>
      </c>
      <c r="B17" s="4">
        <f>B13-B16</f>
        <v>-473229</v>
      </c>
      <c r="C17" s="4">
        <f>C13-C16</f>
        <v>-473229.92000000179</v>
      </c>
      <c r="D17" s="4">
        <f>D13-D16</f>
        <v>6594435.4300000072</v>
      </c>
      <c r="E17" s="17">
        <f t="shared" si="0"/>
        <v>-1393.4950330274937</v>
      </c>
    </row>
    <row r="18" spans="1:5" ht="15.75" thickBot="1" x14ac:dyDescent="0.3">
      <c r="A18" s="18" t="s">
        <v>49</v>
      </c>
      <c r="B18" s="19">
        <v>473229</v>
      </c>
      <c r="C18" s="19">
        <v>473229.92</v>
      </c>
      <c r="D18" s="19">
        <v>-6594435.4299999997</v>
      </c>
      <c r="E18" s="20"/>
    </row>
    <row r="19" spans="1:5" x14ac:dyDescent="0.25">
      <c r="A19" t="s">
        <v>50</v>
      </c>
      <c r="B19" s="9"/>
      <c r="C19" s="9"/>
      <c r="D19" s="9"/>
      <c r="E19" s="10"/>
    </row>
    <row r="20" spans="1:5" x14ac:dyDescent="0.25">
      <c r="B20" s="9"/>
      <c r="C20" s="9"/>
      <c r="D20" s="9"/>
      <c r="E20" s="10"/>
    </row>
    <row r="21" spans="1:5" x14ac:dyDescent="0.25">
      <c r="A21" s="5" t="s">
        <v>60</v>
      </c>
      <c r="B21" s="9"/>
      <c r="C21" s="9"/>
      <c r="D21" s="9"/>
      <c r="E21" s="10"/>
    </row>
    <row r="22" spans="1:5" x14ac:dyDescent="0.25">
      <c r="A22" t="s">
        <v>36</v>
      </c>
      <c r="B22" s="9"/>
      <c r="C22" s="9"/>
      <c r="D22" s="9"/>
      <c r="E22" s="10"/>
    </row>
    <row r="23" spans="1:5" x14ac:dyDescent="0.25">
      <c r="A23" t="s">
        <v>37</v>
      </c>
      <c r="B23" s="9"/>
      <c r="C23" s="9"/>
      <c r="D23" s="9"/>
      <c r="E23" s="10"/>
    </row>
    <row r="24" spans="1:5" x14ac:dyDescent="0.25">
      <c r="A24" s="5" t="s">
        <v>61</v>
      </c>
    </row>
    <row r="25" spans="1:5" x14ac:dyDescent="0.25">
      <c r="A25" t="s">
        <v>62</v>
      </c>
    </row>
    <row r="27" spans="1:5" x14ac:dyDescent="0.25">
      <c r="A27" s="5" t="s">
        <v>11</v>
      </c>
    </row>
    <row r="28" spans="1:5" x14ac:dyDescent="0.25">
      <c r="A28" t="s">
        <v>12</v>
      </c>
    </row>
    <row r="30" spans="1:5" x14ac:dyDescent="0.25">
      <c r="A30" s="5" t="s">
        <v>13</v>
      </c>
    </row>
    <row r="31" spans="1:5" x14ac:dyDescent="0.25">
      <c r="A31" t="s">
        <v>40</v>
      </c>
    </row>
    <row r="32" spans="1:5" x14ac:dyDescent="0.25">
      <c r="A32" t="s">
        <v>93</v>
      </c>
    </row>
    <row r="33" spans="1:2" x14ac:dyDescent="0.25">
      <c r="A33" t="s">
        <v>63</v>
      </c>
    </row>
    <row r="34" spans="1:2" x14ac:dyDescent="0.25">
      <c r="A34" t="s">
        <v>94</v>
      </c>
    </row>
    <row r="35" spans="1:2" x14ac:dyDescent="0.25">
      <c r="A35" t="s">
        <v>72</v>
      </c>
    </row>
    <row r="36" spans="1:2" x14ac:dyDescent="0.25">
      <c r="A36" t="s">
        <v>71</v>
      </c>
    </row>
    <row r="39" spans="1:2" x14ac:dyDescent="0.25">
      <c r="A39" s="5" t="s">
        <v>64</v>
      </c>
    </row>
    <row r="40" spans="1:2" x14ac:dyDescent="0.25">
      <c r="A40" s="1" t="s">
        <v>24</v>
      </c>
      <c r="B40" s="2">
        <v>730024.02</v>
      </c>
    </row>
    <row r="41" spans="1:2" x14ac:dyDescent="0.25">
      <c r="A41" s="1" t="s">
        <v>25</v>
      </c>
      <c r="B41" s="2">
        <v>3247360.68</v>
      </c>
    </row>
    <row r="42" spans="1:2" x14ac:dyDescent="0.25">
      <c r="A42" s="1" t="s">
        <v>65</v>
      </c>
      <c r="B42" s="2">
        <v>38896.42</v>
      </c>
    </row>
    <row r="43" spans="1:2" x14ac:dyDescent="0.25">
      <c r="A43" s="1" t="s">
        <v>29</v>
      </c>
      <c r="B43" s="2">
        <v>1146171.98</v>
      </c>
    </row>
    <row r="44" spans="1:2" x14ac:dyDescent="0.25">
      <c r="A44" s="1" t="s">
        <v>26</v>
      </c>
      <c r="B44" s="2">
        <v>3295064.01</v>
      </c>
    </row>
    <row r="45" spans="1:2" x14ac:dyDescent="0.25">
      <c r="A45" s="1" t="s">
        <v>30</v>
      </c>
      <c r="B45" s="2">
        <v>67277.740000000005</v>
      </c>
    </row>
    <row r="46" spans="1:2" x14ac:dyDescent="0.25">
      <c r="A46" s="1" t="s">
        <v>32</v>
      </c>
      <c r="B46" s="2">
        <v>0</v>
      </c>
    </row>
    <row r="47" spans="1:2" x14ac:dyDescent="0.25">
      <c r="A47" s="1" t="s">
        <v>38</v>
      </c>
      <c r="B47" s="2">
        <v>17000000</v>
      </c>
    </row>
    <row r="48" spans="1:2" x14ac:dyDescent="0.25">
      <c r="A48" s="1" t="s">
        <v>27</v>
      </c>
      <c r="B48" s="2">
        <v>441048</v>
      </c>
    </row>
    <row r="49" spans="1:8" x14ac:dyDescent="0.25">
      <c r="A49" s="1" t="s">
        <v>66</v>
      </c>
      <c r="B49" s="2">
        <v>214488</v>
      </c>
    </row>
    <row r="50" spans="1:8" x14ac:dyDescent="0.25">
      <c r="A50" s="1" t="s">
        <v>14</v>
      </c>
      <c r="B50" s="2">
        <v>10689</v>
      </c>
    </row>
    <row r="51" spans="1:8" x14ac:dyDescent="0.25">
      <c r="A51" s="3" t="s">
        <v>15</v>
      </c>
      <c r="B51" s="4">
        <f>SUM(B40:B50)</f>
        <v>26191019.850000001</v>
      </c>
    </row>
    <row r="53" spans="1:8" x14ac:dyDescent="0.25">
      <c r="A53" s="5"/>
    </row>
    <row r="59" spans="1:8" x14ac:dyDescent="0.25">
      <c r="A59" s="5"/>
    </row>
    <row r="61" spans="1:8" x14ac:dyDescent="0.25">
      <c r="A61" s="21"/>
      <c r="B61" s="21"/>
      <c r="C61" s="21"/>
      <c r="D61" s="21"/>
      <c r="E61" s="21"/>
      <c r="F61" s="21"/>
      <c r="G61" s="21"/>
      <c r="H61" s="7"/>
    </row>
    <row r="62" spans="1:8" x14ac:dyDescent="0.25">
      <c r="E62" s="9"/>
      <c r="F62" s="9"/>
    </row>
    <row r="63" spans="1:8" x14ac:dyDescent="0.25">
      <c r="E63" s="9"/>
      <c r="F63" s="9"/>
      <c r="G63" s="9"/>
    </row>
    <row r="64" spans="1:8" x14ac:dyDescent="0.25">
      <c r="E64" s="9"/>
      <c r="F64" s="9"/>
      <c r="G64" s="9"/>
    </row>
    <row r="65" spans="1:8" x14ac:dyDescent="0.25">
      <c r="E65" s="9"/>
      <c r="F65" s="9"/>
    </row>
    <row r="66" spans="1:8" x14ac:dyDescent="0.25">
      <c r="E66" s="9"/>
      <c r="F66" s="9"/>
    </row>
    <row r="67" spans="1:8" x14ac:dyDescent="0.25">
      <c r="E67" s="9"/>
      <c r="F67" s="9"/>
    </row>
    <row r="68" spans="1:8" x14ac:dyDescent="0.25">
      <c r="E68" s="9"/>
      <c r="F68" s="9"/>
    </row>
    <row r="69" spans="1:8" x14ac:dyDescent="0.25">
      <c r="A69" s="22"/>
      <c r="E69" s="9"/>
      <c r="F69" s="9"/>
    </row>
    <row r="70" spans="1:8" x14ac:dyDescent="0.25">
      <c r="E70" s="9"/>
      <c r="F70" s="9"/>
    </row>
    <row r="71" spans="1:8" x14ac:dyDescent="0.25">
      <c r="E71" s="9"/>
      <c r="F71" s="9"/>
    </row>
    <row r="72" spans="1:8" x14ac:dyDescent="0.25">
      <c r="E72" s="9"/>
      <c r="F72" s="9"/>
    </row>
    <row r="73" spans="1:8" x14ac:dyDescent="0.25">
      <c r="E73" s="9"/>
      <c r="F73" s="9"/>
    </row>
    <row r="74" spans="1:8" x14ac:dyDescent="0.25">
      <c r="E74" s="9"/>
      <c r="F74" s="9"/>
    </row>
    <row r="75" spans="1:8" x14ac:dyDescent="0.25">
      <c r="A75" s="5"/>
      <c r="B75" s="5"/>
      <c r="C75" s="5"/>
      <c r="D75" s="5"/>
      <c r="E75" s="23"/>
      <c r="F75" s="23"/>
      <c r="G75" s="5"/>
      <c r="H75" s="5"/>
    </row>
    <row r="79" spans="1:8" x14ac:dyDescent="0.25">
      <c r="A79" s="5"/>
    </row>
    <row r="98" spans="2:2" x14ac:dyDescent="0.25">
      <c r="B98" s="6"/>
    </row>
  </sheetData>
  <mergeCells count="4">
    <mergeCell ref="A1:E1"/>
    <mergeCell ref="A2:E2"/>
    <mergeCell ref="A4:E4"/>
    <mergeCell ref="A5:E5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9"/>
  <sheetViews>
    <sheetView tabSelected="1" topLeftCell="A22" workbookViewId="0">
      <selection activeCell="B51" sqref="B51"/>
    </sheetView>
  </sheetViews>
  <sheetFormatPr defaultRowHeight="15" x14ac:dyDescent="0.25"/>
  <cols>
    <col min="1" max="1" width="7.28515625" customWidth="1"/>
    <col min="2" max="2" width="26.85546875" customWidth="1"/>
    <col min="3" max="3" width="7.5703125" customWidth="1"/>
    <col min="5" max="6" width="12" customWidth="1"/>
    <col min="7" max="7" width="11" customWidth="1"/>
    <col min="8" max="8" width="11.42578125" customWidth="1"/>
  </cols>
  <sheetData>
    <row r="1" spans="1:7" x14ac:dyDescent="0.25">
      <c r="A1" s="5" t="s">
        <v>16</v>
      </c>
    </row>
    <row r="2" spans="1:7" x14ac:dyDescent="0.25">
      <c r="A2" t="s">
        <v>67</v>
      </c>
    </row>
    <row r="3" spans="1:7" x14ac:dyDescent="0.25">
      <c r="A3" t="s">
        <v>68</v>
      </c>
    </row>
    <row r="4" spans="1:7" x14ac:dyDescent="0.25">
      <c r="A4" t="s">
        <v>69</v>
      </c>
    </row>
    <row r="5" spans="1:7" x14ac:dyDescent="0.25">
      <c r="A5" t="s">
        <v>70</v>
      </c>
    </row>
    <row r="8" spans="1:7" x14ac:dyDescent="0.25">
      <c r="A8" s="5" t="s">
        <v>17</v>
      </c>
    </row>
    <row r="10" spans="1:7" s="7" customFormat="1" ht="30" x14ac:dyDescent="0.25">
      <c r="A10" s="8" t="s">
        <v>23</v>
      </c>
      <c r="B10" s="8" t="s">
        <v>18</v>
      </c>
      <c r="C10" s="8" t="s">
        <v>19</v>
      </c>
      <c r="D10" s="8" t="s">
        <v>20</v>
      </c>
      <c r="E10" s="8" t="s">
        <v>39</v>
      </c>
      <c r="F10" s="8" t="s">
        <v>21</v>
      </c>
      <c r="G10" s="8" t="s">
        <v>22</v>
      </c>
    </row>
    <row r="11" spans="1:7" x14ac:dyDescent="0.25">
      <c r="A11" s="1" t="s">
        <v>31</v>
      </c>
      <c r="B11" s="1" t="s">
        <v>73</v>
      </c>
      <c r="C11" s="1">
        <v>98071</v>
      </c>
      <c r="D11" s="1">
        <v>4111</v>
      </c>
      <c r="E11" s="2">
        <v>32500</v>
      </c>
      <c r="F11" s="2">
        <v>31371.13</v>
      </c>
      <c r="G11" s="2">
        <f>F11/E11*100</f>
        <v>96.526553846153845</v>
      </c>
    </row>
    <row r="12" spans="1:7" x14ac:dyDescent="0.25">
      <c r="A12" s="1" t="s">
        <v>41</v>
      </c>
      <c r="B12" s="1" t="s">
        <v>42</v>
      </c>
      <c r="C12" s="1"/>
      <c r="D12" s="1">
        <v>4112</v>
      </c>
      <c r="E12" s="2">
        <v>213200</v>
      </c>
      <c r="F12" s="2">
        <v>213200</v>
      </c>
      <c r="G12" s="2">
        <f>F12/E12*100</f>
        <v>100</v>
      </c>
    </row>
    <row r="13" spans="1:7" x14ac:dyDescent="0.25">
      <c r="A13" s="1" t="s">
        <v>43</v>
      </c>
      <c r="B13" s="1" t="s">
        <v>74</v>
      </c>
      <c r="C13" s="1">
        <v>29029</v>
      </c>
      <c r="D13" s="1">
        <v>4116</v>
      </c>
      <c r="E13" s="2">
        <v>3300</v>
      </c>
      <c r="F13" s="2">
        <v>3300</v>
      </c>
      <c r="G13" s="2">
        <f t="shared" ref="G13:G27" si="0">F13/E13*100</f>
        <v>100</v>
      </c>
    </row>
    <row r="14" spans="1:7" x14ac:dyDescent="0.25">
      <c r="A14" s="1" t="s">
        <v>75</v>
      </c>
      <c r="B14" s="1" t="s">
        <v>76</v>
      </c>
      <c r="C14" s="1">
        <v>33092</v>
      </c>
      <c r="D14" s="1">
        <v>4116</v>
      </c>
      <c r="E14" s="2">
        <v>334339.20000000001</v>
      </c>
      <c r="F14" s="2">
        <v>224946</v>
      </c>
      <c r="G14" s="2">
        <f t="shared" si="0"/>
        <v>67.280773537772419</v>
      </c>
    </row>
    <row r="15" spans="1:7" x14ac:dyDescent="0.25">
      <c r="A15" s="1" t="s">
        <v>75</v>
      </c>
      <c r="B15" s="1" t="s">
        <v>77</v>
      </c>
      <c r="C15" s="1">
        <v>33092</v>
      </c>
      <c r="D15" s="1">
        <v>4116</v>
      </c>
      <c r="E15" s="2">
        <v>489067.61</v>
      </c>
      <c r="F15" s="2">
        <v>91000</v>
      </c>
      <c r="G15" s="2">
        <f t="shared" si="0"/>
        <v>18.606834339325804</v>
      </c>
    </row>
    <row r="16" spans="1:7" ht="23.25" x14ac:dyDescent="0.25">
      <c r="A16" s="24" t="s">
        <v>44</v>
      </c>
      <c r="B16" s="1" t="s">
        <v>54</v>
      </c>
      <c r="C16" s="1"/>
      <c r="D16" s="1">
        <v>4121</v>
      </c>
      <c r="E16" s="2">
        <v>25000</v>
      </c>
      <c r="F16" s="2">
        <v>25000</v>
      </c>
      <c r="G16" s="2">
        <f t="shared" si="0"/>
        <v>100</v>
      </c>
    </row>
    <row r="17" spans="1:7" x14ac:dyDescent="0.25">
      <c r="A17" s="1" t="s">
        <v>45</v>
      </c>
      <c r="B17" s="1" t="s">
        <v>55</v>
      </c>
      <c r="C17" s="1"/>
      <c r="D17" s="1">
        <v>4122</v>
      </c>
      <c r="E17" s="2">
        <v>113166</v>
      </c>
      <c r="F17" s="2">
        <v>113166</v>
      </c>
      <c r="G17" s="2">
        <f t="shared" si="0"/>
        <v>100</v>
      </c>
    </row>
    <row r="18" spans="1:7" x14ac:dyDescent="0.25">
      <c r="A18" s="1" t="s">
        <v>45</v>
      </c>
      <c r="B18" s="1" t="s">
        <v>53</v>
      </c>
      <c r="C18" s="1"/>
      <c r="D18" s="1">
        <v>4122</v>
      </c>
      <c r="E18" s="2">
        <v>140000</v>
      </c>
      <c r="F18" s="2">
        <v>140000</v>
      </c>
      <c r="G18" s="2">
        <f t="shared" si="0"/>
        <v>100</v>
      </c>
    </row>
    <row r="19" spans="1:7" x14ac:dyDescent="0.25">
      <c r="A19" s="1" t="s">
        <v>45</v>
      </c>
      <c r="B19" s="1" t="s">
        <v>53</v>
      </c>
      <c r="C19" s="1"/>
      <c r="D19" s="1">
        <v>4122</v>
      </c>
      <c r="E19" s="2">
        <v>140000</v>
      </c>
      <c r="F19" s="2">
        <v>140000</v>
      </c>
      <c r="G19" s="2">
        <f t="shared" si="0"/>
        <v>100</v>
      </c>
    </row>
    <row r="20" spans="1:7" x14ac:dyDescent="0.25">
      <c r="A20" s="1" t="s">
        <v>45</v>
      </c>
      <c r="B20" s="1" t="s">
        <v>78</v>
      </c>
      <c r="C20" s="1"/>
      <c r="D20" s="1">
        <v>4122</v>
      </c>
      <c r="E20" s="2">
        <v>24000</v>
      </c>
      <c r="F20" s="2">
        <v>24000</v>
      </c>
      <c r="G20" s="2">
        <f t="shared" si="0"/>
        <v>100</v>
      </c>
    </row>
    <row r="21" spans="1:7" x14ac:dyDescent="0.25">
      <c r="A21" s="1" t="s">
        <v>45</v>
      </c>
      <c r="B21" s="1" t="s">
        <v>92</v>
      </c>
      <c r="C21" s="1"/>
      <c r="D21" s="1">
        <v>4122</v>
      </c>
      <c r="E21" s="2">
        <v>25000</v>
      </c>
      <c r="F21" s="2">
        <v>25000</v>
      </c>
      <c r="G21" s="2">
        <f t="shared" si="0"/>
        <v>100</v>
      </c>
    </row>
    <row r="22" spans="1:7" x14ac:dyDescent="0.25">
      <c r="A22" s="1" t="s">
        <v>45</v>
      </c>
      <c r="B22" s="1" t="s">
        <v>46</v>
      </c>
      <c r="C22" s="1"/>
      <c r="D22" s="1">
        <v>4122</v>
      </c>
      <c r="E22" s="2">
        <v>18500</v>
      </c>
      <c r="F22" s="2">
        <v>18500</v>
      </c>
      <c r="G22" s="2">
        <f t="shared" si="0"/>
        <v>100</v>
      </c>
    </row>
    <row r="23" spans="1:7" ht="23.25" x14ac:dyDescent="0.25">
      <c r="A23" s="24" t="s">
        <v>79</v>
      </c>
      <c r="B23" s="1" t="s">
        <v>91</v>
      </c>
      <c r="C23" s="1"/>
      <c r="D23" s="1">
        <v>4129</v>
      </c>
      <c r="E23" s="2">
        <v>8000</v>
      </c>
      <c r="F23" s="2">
        <v>8000</v>
      </c>
      <c r="G23" s="2">
        <f t="shared" si="0"/>
        <v>100</v>
      </c>
    </row>
    <row r="24" spans="1:7" x14ac:dyDescent="0.25">
      <c r="A24" s="1" t="s">
        <v>80</v>
      </c>
      <c r="B24" s="1" t="s">
        <v>81</v>
      </c>
      <c r="C24" s="1">
        <v>89518</v>
      </c>
      <c r="D24" s="1">
        <v>4213</v>
      </c>
      <c r="E24" s="2">
        <v>296360</v>
      </c>
      <c r="F24" s="2">
        <v>296360</v>
      </c>
      <c r="G24" s="2">
        <f t="shared" si="0"/>
        <v>100</v>
      </c>
    </row>
    <row r="25" spans="1:7" x14ac:dyDescent="0.25">
      <c r="A25" s="1" t="s">
        <v>80</v>
      </c>
      <c r="B25" s="1" t="s">
        <v>81</v>
      </c>
      <c r="C25" s="1">
        <v>89517</v>
      </c>
      <c r="D25" s="1">
        <v>4213</v>
      </c>
      <c r="E25" s="2">
        <v>550385</v>
      </c>
      <c r="F25" s="2">
        <v>550385</v>
      </c>
      <c r="G25" s="2">
        <f t="shared" si="0"/>
        <v>100</v>
      </c>
    </row>
    <row r="26" spans="1:7" x14ac:dyDescent="0.25">
      <c r="A26" s="1" t="s">
        <v>41</v>
      </c>
      <c r="B26" s="1" t="s">
        <v>82</v>
      </c>
      <c r="C26" s="1">
        <v>14502</v>
      </c>
      <c r="D26" s="1">
        <v>4216</v>
      </c>
      <c r="E26" s="2">
        <v>450000</v>
      </c>
      <c r="F26" s="2">
        <v>450000</v>
      </c>
      <c r="G26" s="2">
        <f t="shared" si="0"/>
        <v>100</v>
      </c>
    </row>
    <row r="27" spans="1:7" x14ac:dyDescent="0.25">
      <c r="A27" s="1" t="s">
        <v>45</v>
      </c>
      <c r="B27" s="1" t="s">
        <v>82</v>
      </c>
      <c r="C27" s="1"/>
      <c r="D27" s="1">
        <v>4222</v>
      </c>
      <c r="E27" s="2">
        <v>150000</v>
      </c>
      <c r="F27" s="2">
        <v>150000</v>
      </c>
      <c r="G27" s="2">
        <f t="shared" si="0"/>
        <v>100</v>
      </c>
    </row>
    <row r="28" spans="1:7" s="5" customFormat="1" x14ac:dyDescent="0.25">
      <c r="A28" s="3"/>
      <c r="B28" s="3" t="s">
        <v>34</v>
      </c>
      <c r="C28" s="3"/>
      <c r="D28" s="3"/>
      <c r="E28" s="4">
        <f>SUM(E11:E27)</f>
        <v>3012817.81</v>
      </c>
      <c r="F28" s="4">
        <f>SUM(F11:F27)</f>
        <v>2504228.13</v>
      </c>
      <c r="G28" s="3"/>
    </row>
    <row r="29" spans="1:7" x14ac:dyDescent="0.25">
      <c r="A29" t="s">
        <v>83</v>
      </c>
    </row>
    <row r="30" spans="1:7" x14ac:dyDescent="0.25">
      <c r="A30" t="s">
        <v>84</v>
      </c>
    </row>
    <row r="31" spans="1:7" x14ac:dyDescent="0.25">
      <c r="A31" t="s">
        <v>85</v>
      </c>
    </row>
    <row r="32" spans="1:7" x14ac:dyDescent="0.25">
      <c r="A32" t="s">
        <v>86</v>
      </c>
    </row>
    <row r="34" spans="1:5" x14ac:dyDescent="0.25">
      <c r="A34" s="5" t="s">
        <v>87</v>
      </c>
    </row>
    <row r="36" spans="1:5" x14ac:dyDescent="0.25">
      <c r="A36" s="25" t="s">
        <v>51</v>
      </c>
      <c r="B36" s="25"/>
      <c r="C36" s="25"/>
      <c r="D36" s="25"/>
    </row>
    <row r="37" spans="1:5" x14ac:dyDescent="0.25">
      <c r="A37" s="25" t="s">
        <v>52</v>
      </c>
      <c r="B37" s="25"/>
      <c r="C37" s="25"/>
      <c r="D37" s="25"/>
    </row>
    <row r="38" spans="1:5" x14ac:dyDescent="0.25">
      <c r="A38" s="25" t="s">
        <v>88</v>
      </c>
      <c r="B38" s="25"/>
      <c r="C38" s="25"/>
      <c r="D38" s="25"/>
    </row>
    <row r="39" spans="1:5" x14ac:dyDescent="0.25">
      <c r="A39" s="25"/>
      <c r="B39" s="25"/>
      <c r="C39" s="25"/>
      <c r="D39" s="25"/>
    </row>
    <row r="40" spans="1:5" x14ac:dyDescent="0.25">
      <c r="A40" s="25" t="s">
        <v>89</v>
      </c>
      <c r="B40" s="25"/>
      <c r="C40" s="25"/>
      <c r="D40" s="25"/>
    </row>
    <row r="41" spans="1:5" x14ac:dyDescent="0.25">
      <c r="A41" s="25" t="s">
        <v>56</v>
      </c>
      <c r="B41" s="25"/>
      <c r="C41" s="25"/>
      <c r="D41" s="25"/>
    </row>
    <row r="42" spans="1:5" x14ac:dyDescent="0.25">
      <c r="A42" s="25" t="s">
        <v>90</v>
      </c>
      <c r="B42" s="25"/>
      <c r="C42" s="25"/>
      <c r="D42" s="25"/>
    </row>
    <row r="43" spans="1:5" x14ac:dyDescent="0.25">
      <c r="A43" s="25" t="s">
        <v>35</v>
      </c>
      <c r="B43" s="25"/>
      <c r="C43" s="25"/>
      <c r="D43" s="25"/>
    </row>
    <row r="44" spans="1:5" x14ac:dyDescent="0.25">
      <c r="A44" s="25"/>
      <c r="B44" s="25"/>
      <c r="C44" s="25"/>
      <c r="D44" s="25"/>
    </row>
    <row r="45" spans="1:5" x14ac:dyDescent="0.25">
      <c r="A45" s="25" t="s">
        <v>98</v>
      </c>
      <c r="B45" s="25"/>
      <c r="C45" s="25"/>
      <c r="D45" s="25"/>
    </row>
    <row r="47" spans="1:5" x14ac:dyDescent="0.25">
      <c r="A47" t="s">
        <v>57</v>
      </c>
      <c r="E47" t="s">
        <v>97</v>
      </c>
    </row>
    <row r="48" spans="1:5" x14ac:dyDescent="0.25">
      <c r="A48" t="s">
        <v>96</v>
      </c>
      <c r="E48" t="s">
        <v>99</v>
      </c>
    </row>
    <row r="49" spans="2:2" x14ac:dyDescent="0.25">
      <c r="B49" s="6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str.1</vt:lpstr>
      <vt:lpstr>str.2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klasterec</cp:lastModifiedBy>
  <cp:lastPrinted>2026-05-05T12:40:22Z</cp:lastPrinted>
  <dcterms:created xsi:type="dcterms:W3CDTF">2016-06-01T12:37:39Z</dcterms:created>
  <dcterms:modified xsi:type="dcterms:W3CDTF">2026-05-05T12:40:56Z</dcterms:modified>
</cp:coreProperties>
</file>